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35 сессия 31.07.2025\Решение № 183 корректировка бюджета\"/>
    </mc:Choice>
  </mc:AlternateContent>
  <xr:revisionPtr revIDLastSave="0" documentId="13_ncr:1_{E869A4AD-190A-4BE6-B1E6-043AABEE22FD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район на 2025 год" sheetId="1" r:id="rId1"/>
  </sheets>
  <definedNames>
    <definedName name="Excel_BuiltIn_Print_Area" localSheetId="0">'район на 2025 год'!$A:$C</definedName>
  </definedNames>
  <calcPr calcId="181029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C26" i="1" l="1"/>
  <c r="C24" i="1"/>
  <c r="C23" i="1"/>
  <c r="C22" i="1"/>
  <c r="C21" i="1"/>
  <c r="C20" i="1"/>
  <c r="C19" i="1"/>
  <c r="C18" i="1"/>
  <c r="C8" i="1" s="1"/>
  <c r="C7" i="1" s="1"/>
  <c r="C17" i="1"/>
  <c r="C15" i="1"/>
  <c r="C14" i="1"/>
  <c r="C13" i="1"/>
  <c r="C12" i="1"/>
  <c r="C11" i="1"/>
  <c r="C9" i="1"/>
</calcChain>
</file>

<file path=xl/sharedStrings.xml><?xml version="1.0" encoding="utf-8"?>
<sst xmlns="http://schemas.openxmlformats.org/spreadsheetml/2006/main" count="52" uniqueCount="52">
  <si>
    <t>Приложение 3</t>
  </si>
  <si>
    <t>к  решению Совета муниципального образования Белореченский муниципальный район Краснодарского края от 31 июля 2025 г. № 183</t>
  </si>
  <si>
    <t xml:space="preserve">Безвозмездные поступления из краевого бюджета в  бюджет муниципального образования Белореченский муниципальный район Краснодарского края на 2025 год </t>
  </si>
  <si>
    <t>(рублей)</t>
  </si>
  <si>
    <t>Код</t>
  </si>
  <si>
    <t>Наименование дохода</t>
  </si>
  <si>
    <t>2025 год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</si>
  <si>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</si>
  <si>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</si>
  <si>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</si>
  <si>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</si>
  <si>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2 02 15001 05 0000 150</t>
  </si>
  <si>
    <t>Дотации бюджетам муниципальных районов на выравнивание бюджетной обеспеченности из бюджета субъекта Российской Федерации</t>
  </si>
  <si>
    <t>2 02 15002 05 0000 150</t>
  </si>
  <si>
    <t>Дотации бюджетам муниципальных районов на поддержку мер по обеспечению сбалансированности бюджетов</t>
  </si>
  <si>
    <t>2 02 19999 05 0000 150</t>
  </si>
  <si>
    <t>Прочие дотации бюджетам сельских поселений</t>
  </si>
  <si>
    <t>2 02 20077 05 0000 150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</si>
  <si>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</si>
  <si>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2 02 25304 05 0000 150</t>
  </si>
  <si>
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</si>
  <si>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2 02 25497 05 0000 150</t>
  </si>
  <si>
    <t>Субсидии бюджетам муниципальных районов на реализацию мероприятий по обеспечению жильем молодых семей</t>
  </si>
  <si>
    <t>2 02 25519 05 0000 150</t>
  </si>
  <si>
    <t>Субсидии бюджетам муниципальных районов на поддержку отрасли культуры</t>
  </si>
  <si>
    <t>2 02 25599 05 0000 150</t>
  </si>
  <si>
    <t>Субсидии бюджетам муниципальных районов на подготовку проектов межевания земельных участков и на проведение кадастровых работ</t>
  </si>
  <si>
    <t>2 02 29999 05 0000 150</t>
  </si>
  <si>
    <t>Прочие субсидии бюджетам муниципальных районов</t>
  </si>
  <si>
    <t>2 02 30024 05 0000 150</t>
  </si>
  <si>
    <t>Субвенции бюджетам муниципальных районов на выполнение передаваемых полномочий субъектов Российской Федерации</t>
  </si>
  <si>
    <t>2 02 30029 05 0000 150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</si>
  <si>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</si>
  <si>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2 02 35082 05 0000 150</t>
  </si>
  <si>
    <t>Субвенции бюджетам муниципальных районов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</si>
  <si>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2 02 35120 05 0000 150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</si>
  <si>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</si>
  <si>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2 02 35179 05 0000 150</t>
  </si>
  <si>
    <t>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</si>
  <si>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2 02 35303 05 0000 150</t>
  </si>
  <si>
    <t>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</si>
  <si>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2 02 36900 05 0000 150</t>
  </si>
  <si>
    <t>Единая субвенция бюджетам муниципальных районов из бюджета субъекта Российской Федерации</t>
  </si>
  <si>
    <t>2 02 45050 05 0000 150</t>
  </si>
  <si>
    <t>Межбюджетные трансферты,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</si>
  <si>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2 02 49999 05 0000 150</t>
  </si>
  <si>
    <t>Прочие межбюджетные трансферты, передаваемые бюджетам муниципальных районов</t>
  </si>
  <si>
    <t>Начальник финансового управления</t>
  </si>
  <si>
    <t>администрации муниципального образования</t>
  </si>
  <si>
    <t>Белореченский муниципальный район</t>
  </si>
  <si>
    <t>Краснодарского края</t>
  </si>
  <si>
    <t>Е.А. Греков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</si>
</sst>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#.00"/>
  </numFmts>
  <fonts count="6" x14ac:knownFonts="1">
    <font>
      <sz val="10"/>
      <name val="Arial"/>
      <charset val="1"/>
    </font>
    <font>
      <sz val="14"/>
      <name val="Times New Roman"/>
      <charset val="1"/>
    </font>
    <font>
      <sz val="14"/>
      <color rgb="FF000000"/>
      <name val="Times New Roman"/>
      <charset val="1"/>
    </font>
    <font>
      <sz val="14"/>
      <color rgb="FFFF0000"/>
      <name val="Times New Roman"/>
      <charset val="1"/>
    </font>
    <font>
      <b/>
      <sz val="14"/>
      <name val="Times New Roman"/>
      <charset val="1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vertical="top"/>
    </xf>
    <xf numFmtId="1" fontId="1" fillId="0" borderId="0" xfId="0" applyNumberFormat="1" applyFont="1" applyAlignment="1">
      <alignment horizontal="center" vertical="top"/>
    </xf>
    <xf numFmtId="0" fontId="1" fillId="0" borderId="0" xfId="0" applyFont="1"/>
    <xf numFmtId="0" fontId="2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3" fillId="0" borderId="0" xfId="0" applyFont="1"/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vertical="top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right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top" wrapText="1"/>
    </xf>
    <xf numFmtId="4" fontId="1" fillId="0" borderId="0" xfId="0" applyNumberFormat="1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165" fontId="1" fillId="0" borderId="0" xfId="0" applyNumberFormat="1" applyFont="1" applyAlignment="1">
      <alignment horizontal="right" vertical="top"/>
    </xf>
    <xf numFmtId="165" fontId="1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165" fontId="2" fillId="0" borderId="0" xfId="0" applyNumberFormat="1" applyFont="1" applyAlignment="1">
      <alignment horizontal="right" vertical="top" wrapText="1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65527"/>
  <sheetViews>
    <sheetView tabSelected="1" view="pageBreakPreview" zoomScale="85" zoomScaleNormal="75" zoomScalePageLayoutView="85" workbookViewId="0">
      <selection activeCell="C2" sqref="C2"/>
    </sheetView>
  </sheetViews>
  <sheetFormatPr defaultRowHeight="18.75" x14ac:dyDescent="0.3"/>
  <cols>
    <col min="1" max="1" width="30.7109375" style="3" customWidth="1"/>
    <col min="2" max="2" width="75.42578125" style="3" customWidth="1"/>
    <col min="3" max="3" width="28.5703125" style="4" customWidth="1"/>
    <col min="4" max="1025" width="6.28515625" style="5" customWidth="1"/>
  </cols>
  <sheetData>
    <row r="1" spans="1:5" ht="19.350000000000001" customHeight="1" x14ac:dyDescent="0.3">
      <c r="A1" s="6"/>
      <c r="B1" s="6"/>
      <c r="C1" s="6" t="s">
        <v>0</v>
      </c>
    </row>
    <row r="2" spans="1:5" s="11" customFormat="1" ht="129" customHeight="1" x14ac:dyDescent="0.3">
      <c r="A2" s="7"/>
      <c r="B2" s="8"/>
      <c r="C2" s="9" t="s">
        <v>1</v>
      </c>
      <c r="D2" s="10"/>
      <c r="E2" s="10"/>
    </row>
    <row r="3" spans="1:5" s="11" customFormat="1" ht="19.350000000000001" customHeight="1" x14ac:dyDescent="0.3">
      <c r="A3" s="3"/>
      <c r="B3" s="12"/>
      <c r="C3" s="13"/>
    </row>
    <row r="4" spans="1:5" s="11" customFormat="1" ht="33.6" customHeight="1" x14ac:dyDescent="0.3">
      <c r="A4" s="2" t="s">
        <v>2</v>
      </c>
      <c r="B4" s="2"/>
      <c r="C4" s="2"/>
    </row>
    <row r="5" spans="1:5" s="11" customFormat="1" x14ac:dyDescent="0.3">
      <c r="A5" s="14"/>
      <c r="B5" s="14"/>
      <c r="C5" s="15" t="s">
        <v>3</v>
      </c>
    </row>
    <row r="6" spans="1:5" x14ac:dyDescent="0.3">
      <c r="A6" s="16" t="s">
        <v>4</v>
      </c>
      <c r="B6" s="17" t="s">
        <v>5</v>
      </c>
      <c r="C6" s="18" t="s">
        <v>6</v>
      </c>
    </row>
    <row r="7" spans="1:5" s="20" customFormat="1" x14ac:dyDescent="0.2">
      <c r="A7" s="9" t="s">
        <v>7</v>
      </c>
      <c r="B7" s="9" t="s">
        <v>8</v>
      </c>
      <c r="C7" s="19">
        <f>C8</f>
        <v>3642953100</v>
      </c>
    </row>
    <row r="8" spans="1:5" s="20" customFormat="1" ht="37.5" x14ac:dyDescent="0.2">
      <c r="A8" s="9" t="s">
        <v>9</v>
      </c>
      <c r="B8" s="9" t="s">
        <v>10</v>
      </c>
      <c r="C8" s="19">
        <f>SUM(C9:C26)</f>
        <v>3642953100</v>
      </c>
    </row>
    <row r="9" spans="1:5" s="20" customFormat="1" ht="56.25" x14ac:dyDescent="0.2">
      <c r="A9" s="9" t="s">
        <v>11</v>
      </c>
      <c r="B9" s="9" t="s">
        <v>12</v>
      </c>
      <c r="C9" s="21">
        <f>306242600</f>
        <v>306242600</v>
      </c>
    </row>
    <row r="10" spans="1:5" s="20" customFormat="1" ht="37.5" x14ac:dyDescent="0.2">
      <c r="A10" s="9" t="s">
        <v>13</v>
      </c>
      <c r="B10" s="9" t="s">
        <v>14</v>
      </c>
      <c r="C10" s="21">
        <v>8000000</v>
      </c>
    </row>
    <row r="11" spans="1:5" s="20" customFormat="1" x14ac:dyDescent="0.2">
      <c r="A11" s="9" t="s">
        <v>15</v>
      </c>
      <c r="B11" s="9" t="s">
        <v>16</v>
      </c>
      <c r="C11" s="21">
        <f>26947000</f>
        <v>26947000</v>
      </c>
    </row>
    <row r="12" spans="1:5" s="20" customFormat="1" ht="58.35" customHeight="1" x14ac:dyDescent="0.2">
      <c r="A12" s="20" t="s">
        <v>17</v>
      </c>
      <c r="B12" s="20" t="s">
        <v>18</v>
      </c>
      <c r="C12" s="22">
        <f>15000000+23279800+15604200+259343200+10891000+32941000+184143800+5923200-4035200+78302700</f>
        <v>621393700</v>
      </c>
    </row>
    <row r="13" spans="1:5" s="20" customFormat="1" ht="93.75" x14ac:dyDescent="0.2">
      <c r="A13" s="9" t="s">
        <v>19</v>
      </c>
      <c r="B13" s="23" t="s">
        <v>20</v>
      </c>
      <c r="C13" s="22">
        <f>98952900+22651000</f>
        <v>121603900</v>
      </c>
    </row>
    <row r="14" spans="1:5" s="20" customFormat="1" ht="42.4" customHeight="1" x14ac:dyDescent="0.2">
      <c r="A14" s="9" t="s">
        <v>21</v>
      </c>
      <c r="B14" s="20" t="s">
        <v>22</v>
      </c>
      <c r="C14" s="22">
        <f>2671200+921800+485500</f>
        <v>4078500</v>
      </c>
    </row>
    <row r="15" spans="1:5" s="20" customFormat="1" ht="37.5" x14ac:dyDescent="0.2">
      <c r="A15" s="9" t="s">
        <v>23</v>
      </c>
      <c r="B15" s="23" t="s">
        <v>24</v>
      </c>
      <c r="C15" s="22">
        <f>431200-3000</f>
        <v>428200</v>
      </c>
    </row>
    <row r="16" spans="1:5" s="20" customFormat="1" ht="56.25" x14ac:dyDescent="0.2">
      <c r="A16" s="9" t="s">
        <v>25</v>
      </c>
      <c r="B16" s="23" t="s">
        <v>26</v>
      </c>
      <c r="C16" s="22">
        <v>16400</v>
      </c>
    </row>
    <row r="17" spans="1:254" s="20" customFormat="1" x14ac:dyDescent="0.2">
      <c r="A17" s="9" t="s">
        <v>27</v>
      </c>
      <c r="B17" s="23" t="s">
        <v>28</v>
      </c>
      <c r="C17" s="22">
        <f>1402500+12341000+184143800+4493800+16400+30000000-184143800-16400+71979600+13769700+30000000-30000000+5104600+2698400+15708500</f>
        <v>157498100</v>
      </c>
    </row>
    <row r="18" spans="1:254" s="20" customFormat="1" ht="56.25" x14ac:dyDescent="0.2">
      <c r="A18" s="9" t="s">
        <v>29</v>
      </c>
      <c r="B18" s="23" t="s">
        <v>30</v>
      </c>
      <c r="C18" s="22">
        <f>19544600+933400+252000+13000000+91914700+686100+187500+47740300+2751800+1716736700+6276700+2819800+2309200-3792200+4650500+90691400-31900+870800-8012100-37246600+788900+17355000+97214100+794800+15800000-20600+710500+1628800+25528800-23400-10300</f>
        <v>2112049300</v>
      </c>
    </row>
    <row r="19" spans="1:254" s="20" customFormat="1" ht="93.75" x14ac:dyDescent="0.2">
      <c r="A19" s="9" t="s">
        <v>31</v>
      </c>
      <c r="B19" s="23" t="s">
        <v>32</v>
      </c>
      <c r="C19" s="22">
        <f>13979100-1355000</f>
        <v>12624100</v>
      </c>
    </row>
    <row r="20" spans="1:254" s="20" customFormat="1" ht="75" x14ac:dyDescent="0.2">
      <c r="A20" s="9" t="s">
        <v>33</v>
      </c>
      <c r="B20" s="23" t="s">
        <v>34</v>
      </c>
      <c r="C20" s="22">
        <f>37246600</f>
        <v>37246600</v>
      </c>
    </row>
    <row r="21" spans="1:254" s="20" customFormat="1" ht="75" x14ac:dyDescent="0.2">
      <c r="A21" s="9" t="s">
        <v>35</v>
      </c>
      <c r="B21" s="23" t="s">
        <v>36</v>
      </c>
      <c r="C21" s="24">
        <f>7100+700</f>
        <v>7800</v>
      </c>
    </row>
    <row r="22" spans="1:254" s="20" customFormat="1" ht="93.75" x14ac:dyDescent="0.2">
      <c r="A22" s="9" t="s">
        <v>37</v>
      </c>
      <c r="B22" s="23" t="s">
        <v>38</v>
      </c>
      <c r="C22" s="24">
        <f>8012100</f>
        <v>8012100</v>
      </c>
    </row>
    <row r="23" spans="1:254" customFormat="1" ht="150" x14ac:dyDescent="0.3">
      <c r="A23" s="9" t="s">
        <v>39</v>
      </c>
      <c r="B23" s="23" t="s">
        <v>40</v>
      </c>
      <c r="C23" s="24">
        <f>49528100+49824900</f>
        <v>99353000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</row>
    <row r="24" spans="1:254" customFormat="1" ht="37.5" x14ac:dyDescent="0.3">
      <c r="A24" s="9" t="s">
        <v>41</v>
      </c>
      <c r="B24" s="23" t="s">
        <v>42</v>
      </c>
      <c r="C24" s="24">
        <f>111489700+2242000+8600+42200-9000+2297000-10300-10300-13200-57600-126500+67900-57600-10300</f>
        <v>115852600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</row>
    <row r="25" spans="1:254" ht="206.25" x14ac:dyDescent="0.3">
      <c r="A25" s="9" t="s">
        <v>43</v>
      </c>
      <c r="B25" s="9" t="s">
        <v>44</v>
      </c>
      <c r="C25" s="24">
        <v>2499800</v>
      </c>
    </row>
    <row r="26" spans="1:254" ht="37.5" x14ac:dyDescent="0.3">
      <c r="A26" s="9" t="s">
        <v>45</v>
      </c>
      <c r="B26" s="9" t="s">
        <v>46</v>
      </c>
      <c r="C26" s="24">
        <f>41200+8600000+300000+78400+41200+38600</f>
        <v>9099400</v>
      </c>
    </row>
    <row r="27" spans="1:254" x14ac:dyDescent="0.3">
      <c r="A27" s="9"/>
      <c r="B27" s="9"/>
      <c r="C27" s="24"/>
    </row>
    <row r="28" spans="1:254" x14ac:dyDescent="0.3">
      <c r="A28" s="5" t="s">
        <v>47</v>
      </c>
      <c r="B28" s="10"/>
      <c r="C28" s="24"/>
    </row>
    <row r="29" spans="1:254" ht="17.649999999999999" customHeight="1" x14ac:dyDescent="0.3">
      <c r="A29" s="1" t="s">
        <v>48</v>
      </c>
      <c r="B29" s="1"/>
      <c r="C29" s="25"/>
    </row>
    <row r="30" spans="1:254" ht="17.649999999999999" customHeight="1" x14ac:dyDescent="0.3">
      <c r="A30" s="1" t="s">
        <v>49</v>
      </c>
      <c r="B30" s="1"/>
    </row>
    <row r="31" spans="1:254" x14ac:dyDescent="0.3">
      <c r="A31" s="3" t="s">
        <v>50</v>
      </c>
      <c r="C31" s="4" t="s">
        <v>51</v>
      </c>
    </row>
    <row r="65526" ht="12.75" customHeight="1" x14ac:dyDescent="0.3"/>
    <row r="65527" ht="12.75" customHeight="1" x14ac:dyDescent="0.3"/>
  </sheetData>
  <mergeCells count="3">
    <mergeCell ref="A4:C4"/>
    <mergeCell ref="A29:B29"/>
    <mergeCell ref="A30:B30"/>
  </mergeCells>
  <pageMargins left="0.78749999999999998" right="0.37291666666666701" top="1.0631944444444399" bottom="0.78749999999999998" header="0.51180555555555496" footer="0.51180555555555496"/>
  <pageSetup paperSize="9" scale="63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35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район на 2025 год</vt:lpstr>
      <vt:lpstr>'район на 2025 год'!Excel_BuiltIn_Print_Area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RePack by Diakov</cp:lastModifiedBy>
  <cp:revision>103</cp:revision>
  <cp:lastPrinted>2024-10-17T07:56:48Z</cp:lastPrinted>
  <dcterms:modified xsi:type="dcterms:W3CDTF">2025-08-04T07:15:43Z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  <property fmtid="{D5CDD505-2E9C-101B-9397-08002B2CF9AE}" pid="3" name="ScaleCrop">
    <vt:bool>false</vt:bool>
  </property>
</Properties>
</file>