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йон 2027-2028 годы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<sst xmlns="http://schemas.openxmlformats.org/spreadsheetml/2006/main" count="89" uniqueCount="89">
  <si>
    <t xml:space="preserve">Приложение 2</t>
  </si>
  <si>
    <t xml:space="preserve">к  решению Совета муниципального образования Белореченский район от  декабря 2025 года №  «О бюджете муниципального образования Белореченский район на 2026 год и на плановый период 2027 и 2028 годов»</t>
  </si>
  <si>
    <t xml:space="preserve">Объем поступлений доходов в  бюджет муниципального образования   Белореченский муниципальный район Краснодарского края по кодам видов (подвидов) доходов на 2027  и 2028 годы</t>
  </si>
  <si>
    <t xml:space="preserve">(рублей)</t>
  </si>
  <si>
    <t xml:space="preserve">Код</t>
  </si>
  <si>
    <t xml:space="preserve">Наименование дохода</t>
  </si>
  <si>
    <t xml:space="preserve">2027 год</t>
  </si>
  <si>
    <t xml:space="preserve">2028 год</t>
  </si>
  <si>
    <t xml:space="preserve">1 00 00000 00 0000 000</t>
  </si>
  <si>
    <t xml:space="preserve">Налоговые и неналоговые доходы</t>
  </si>
  <si>
    <t xml:space="preserve">1 01 01000 00 0000 110</t>
  </si>
  <si>
    <t xml:space="preserve">Налог на прибыль организаций</t>
  </si>
  <si>
    <t xml:space="preserve">1 01 02000 01 0000 110 </t>
  </si>
  <si>
    <t xml:space="preserve">Налог на доходы физических лиц</t>
  </si>
  <si>
    <t xml:space="preserve">1 03 02000 01 0000 110 </t>
  </si>
  <si>
    <t xml:space="preserve">Акцизы по подакцизным товарам (продукции), производимым на территории Российской Федерации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</si>
  <si>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</si>
  <si>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</si>
  <si>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 </t>
  </si>
  <si>
    <t xml:space="preserve"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</si>
  <si>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</si>
  <si>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</si>
  <si>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</si>
  <si>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</si>
  <si>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</t>
  </si>
  <si>
    <t xml:space="preserve">Налог на имущество организаций</t>
  </si>
  <si>
    <t xml:space="preserve">1 08 00000 00 0000 110</t>
  </si>
  <si>
    <t xml:space="preserve">Государственная пошлина</t>
  </si>
  <si>
    <t xml:space="preserve">1 11 01050 05 0000 120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</si>
  <si>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</si>
  <si>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</si>
  <si>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</si>
  <si>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1 11 05010 00 0000 120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</si>
  <si>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</si>
  <si>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</si>
  <si>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</si>
  <si>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1 11 05035 05 0000 120</t>
  </si>
  <si>
    <t xml:space="preserve"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</si>
  <si>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 xml:space="preserve">1 11 09000 00  0000 120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</si>
  <si>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</si>
  <si>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1 12 01000 00 0000 120</t>
  </si>
  <si>
    <t xml:space="preserve">Плата за негативное воздействие на окружающую среду</t>
  </si>
  <si>
    <t xml:space="preserve">1 13 00000 00 0000 000</t>
  </si>
  <si>
    <t xml:space="preserve">Доходы от оказания платных услуг и компенсации затрат государства</t>
  </si>
  <si>
    <t xml:space="preserve">1 14 02050 05 0000 410</t>
  </si>
  <si>
    <t xml:space="preserve"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</si>
  <si>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1 14 06000 00 0000 430</t>
  </si>
  <si>
    <t xml:space="preserve"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</si>
  <si>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</si>
  <si>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</si>
  <si>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</si>
  <si>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</si>
  <si>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</si>
  <si>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</si>
  <si>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2 02 15001 05 0000 150</t>
  </si>
  <si>
    <t xml:space="preserve">Дотации бюджетам муниципальных районов на выравнивание бюджетной обеспеченности из бюджета субъекта Российской Федерации</t>
  </si>
  <si>
    <t xml:space="preserve">2 02 20077 05 0000 150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</si>
  <si>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</si>
  <si>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2 02 25304 05 0000 150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</si>
  <si>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</si>
  <si>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</si>
  <si>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</si>
  <si>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 xml:space="preserve">2 02 25519 05 0000 150</t>
  </si>
  <si>
    <t xml:space="preserve">Субсидии бюджетам муниципальных районов на поддержку отрасли культуры</t>
  </si>
  <si>
    <t xml:space="preserve">2 02 25511 05 0000 150</t>
  </si>
  <si>
    <t xml:space="preserve">Субсидии бюджетам муниципальных районов на проведение комплексных кадастровых работ</t>
  </si>
  <si>
    <t xml:space="preserve">2 02 29999 05 0000 150</t>
  </si>
  <si>
    <t xml:space="preserve">Прочие субсидии бюджетам муниципальных районов</t>
  </si>
  <si>
    <t xml:space="preserve">2 02 30024 05 0000 150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</si>
  <si>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</si>
  <si>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2 02 30029 05 0000 150</t>
  </si>
  <si>
    <t xml:space="preserve"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</si>
  <si>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2 02 35082 05 0000 150</t>
  </si>
  <si>
    <t xml:space="preserve"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</si>
  <si>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</si>
  <si>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</si>
  <si>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2 02 35179 05 0000 150</t>
  </si>
  <si>
    <t xml:space="preserve"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</si>
  <si>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2 02 35303 05 0000 150</t>
  </si>
  <si>
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</si>
  <si>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2 02 36900 05 0000 150</t>
  </si>
  <si>
    <t xml:space="preserve">Единая субвенция бюджетам муниципальных районов из бюджета субъекта Российской Федерации</t>
  </si>
  <si>
    <t xml:space="preserve">2 02 45050 05 0000 150</t>
  </si>
  <si>
    <t xml:space="preserve"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</si>
  <si>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Начальник финансового управления</t>
  </si>
  <si>
    <t xml:space="preserve">администрации муниципального образования</t>
  </si>
  <si>
    <t xml:space="preserve">Белореченский муниципальный район</t>
  </si>
  <si>
    <t xml:space="preserve">Краснодарского края </t>
  </si>
  <si>
    <t xml:space="preserve">Е.А. Греков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</si>
</sst>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0"/>
    <numFmt numFmtId="168" formatCode="#,###.00"/>
  </numFmts>
  <fonts count="10">
    <font>
      <sz val="1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1"/>
    </font>
    <font>
      <sz val="14"/>
      <color rgb="FF000000"/>
      <name val="Times New Roman"/>
      <family val="0"/>
      <charset val="1"/>
    </font>
    <font>
      <sz val="14"/>
      <color rgb="FFFF0000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0"/>
  <sheetViews>
    <sheetView showFormulas="false" showGridLines="true" showRowColHeaders="true" showZeros="true" rightToLeft="false" tabSelected="true" showOutlineSymbols="true" defaultGridColor="true" view="pageBreakPreview" topLeftCell="A42" colorId="64" zoomScale="90" zoomScaleNormal="60" zoomScalePageLayoutView="90" workbookViewId="0">
      <selection pane="topLeft" activeCell="D36" activeCellId="0" sqref="D36"/>
    </sheetView>
  </sheetViews>
  <sheetFormatPr defaultRowHeight="17.35" zeroHeight="false" outlineLevelRow="0" outlineLevelCol="0"/>
  <cols>
    <col collapsed="false" customWidth="true" hidden="false" outlineLevel="0" max="1" min="1" style="1" width="29.57"/>
    <col collapsed="false" customWidth="true" hidden="false" outlineLevel="0" max="2" min="2" style="1" width="58.71"/>
    <col collapsed="false" customWidth="true" hidden="false" outlineLevel="0" max="3" min="3" style="2" width="24.29"/>
    <col collapsed="false" customWidth="true" hidden="false" outlineLevel="0" max="4" min="4" style="2" width="22.28"/>
    <col collapsed="false" customWidth="true" hidden="false" outlineLevel="0" max="7" min="5" style="3" width="12.42"/>
    <col collapsed="false" customWidth="true" hidden="false" outlineLevel="0" max="1025" min="8" style="3" width="7.41"/>
  </cols>
  <sheetData>
    <row r="1" customFormat="false" ht="24.75" hidden="false" customHeight="true" outlineLevel="0" collapsed="false">
      <c r="A1" s="4"/>
      <c r="B1" s="4"/>
      <c r="C1" s="4" t="s">
        <v>0</v>
      </c>
      <c r="D1" s="5"/>
    </row>
    <row r="2" s="10" customFormat="true" ht="96" hidden="false" customHeight="true" outlineLevel="0" collapsed="false">
      <c r="A2" s="6"/>
      <c r="B2" s="7"/>
      <c r="C2" s="8" t="s">
        <v>1</v>
      </c>
      <c r="D2" s="8"/>
      <c r="E2" s="9"/>
      <c r="F2" s="9"/>
      <c r="G2" s="9"/>
    </row>
    <row r="3" s="10" customFormat="true" ht="12.6" hidden="false" customHeight="true" outlineLevel="0" collapsed="false">
      <c r="A3" s="1"/>
      <c r="B3" s="11"/>
      <c r="C3" s="12"/>
      <c r="D3" s="12"/>
    </row>
    <row r="4" s="10" customFormat="true" ht="38.1" hidden="false" customHeight="true" outlineLevel="0" collapsed="false">
      <c r="A4" s="13" t="s">
        <v>2</v>
      </c>
      <c r="B4" s="13"/>
      <c r="C4" s="13"/>
      <c r="D4" s="13"/>
    </row>
    <row r="5" s="10" customFormat="true" ht="27" hidden="false" customHeight="true" outlineLevel="0" collapsed="false">
      <c r="A5" s="14"/>
      <c r="B5" s="14"/>
      <c r="C5" s="15"/>
      <c r="D5" s="15" t="s">
        <v>3</v>
      </c>
    </row>
    <row r="6" customFormat="false" ht="35.45" hidden="false" customHeight="true" outlineLevel="0" collapsed="false">
      <c r="A6" s="16" t="s">
        <v>4</v>
      </c>
      <c r="B6" s="16" t="s">
        <v>5</v>
      </c>
      <c r="C6" s="17" t="s">
        <v>6</v>
      </c>
      <c r="D6" s="17" t="s">
        <v>7</v>
      </c>
    </row>
    <row r="7" customFormat="false" ht="21" hidden="false" customHeight="true" outlineLevel="0" collapsed="false">
      <c r="A7" s="18" t="s">
        <v>8</v>
      </c>
      <c r="B7" s="18" t="s">
        <v>9</v>
      </c>
      <c r="C7" s="19" t="n">
        <f aca="false">C8+C9+C10+C11+C12+C13+C14+C15+C16+C17+C18+C19+C20+C21+C22+C23+C24+C26+C25+C27</f>
        <v>1514220500</v>
      </c>
      <c r="D7" s="19" t="n">
        <f aca="false">D8+D9+D10+D11+D12+D13+D14+D15+D16+D17+D18+D19+D20+D21+D22+D23+D24+D26+D25+D27</f>
        <v>1537236000</v>
      </c>
    </row>
    <row r="8" customFormat="false" ht="17.35" hidden="false" customHeight="false" outlineLevel="0" collapsed="false">
      <c r="A8" s="18" t="s">
        <v>10</v>
      </c>
      <c r="B8" s="18" t="s">
        <v>11</v>
      </c>
      <c r="C8" s="20" t="n">
        <v>28490000</v>
      </c>
      <c r="D8" s="20" t="n">
        <v>29060000</v>
      </c>
    </row>
    <row r="9" customFormat="false" ht="17.35" hidden="false" customHeight="false" outlineLevel="0" collapsed="false">
      <c r="A9" s="18" t="s">
        <v>12</v>
      </c>
      <c r="B9" s="18" t="s">
        <v>13</v>
      </c>
      <c r="C9" s="20" t="n">
        <v>891022000</v>
      </c>
      <c r="D9" s="20" t="n">
        <v>908215000</v>
      </c>
    </row>
    <row r="10" customFormat="false" ht="48.75" hidden="false" customHeight="false" outlineLevel="0" collapsed="false">
      <c r="A10" s="18" t="s">
        <v>14</v>
      </c>
      <c r="B10" s="18" t="s">
        <v>15</v>
      </c>
      <c r="C10" s="20" t="n">
        <v>11986700</v>
      </c>
      <c r="D10" s="20" t="n">
        <v>12270400</v>
      </c>
    </row>
    <row r="11" customFormat="false" ht="33" hidden="false" customHeight="false" outlineLevel="0" collapsed="false">
      <c r="A11" s="18" t="s">
        <v>16</v>
      </c>
      <c r="B11" s="18" t="s">
        <v>17</v>
      </c>
      <c r="C11" s="20" t="n">
        <v>343690000</v>
      </c>
      <c r="D11" s="20" t="n">
        <v>344720000</v>
      </c>
    </row>
    <row r="12" customFormat="false" ht="33" hidden="false" customHeight="false" outlineLevel="0" collapsed="false">
      <c r="A12" s="18" t="s">
        <v>18</v>
      </c>
      <c r="B12" s="18" t="s">
        <v>19</v>
      </c>
      <c r="C12" s="20" t="n">
        <v>64000</v>
      </c>
      <c r="D12" s="20" t="n">
        <v>65000</v>
      </c>
    </row>
    <row r="13" customFormat="false" ht="17.35" hidden="false" customHeight="false" outlineLevel="0" collapsed="false">
      <c r="A13" s="18" t="s">
        <v>20</v>
      </c>
      <c r="B13" s="18" t="s">
        <v>21</v>
      </c>
      <c r="C13" s="20" t="n">
        <v>17680000</v>
      </c>
      <c r="D13" s="20" t="n">
        <v>17790000</v>
      </c>
    </row>
    <row r="14" customFormat="false" ht="48.75" hidden="false" customHeight="false" outlineLevel="0" collapsed="false">
      <c r="A14" s="18" t="s">
        <v>22</v>
      </c>
      <c r="B14" s="18" t="s">
        <v>23</v>
      </c>
      <c r="C14" s="20" t="n">
        <v>52091000</v>
      </c>
      <c r="D14" s="20" t="n">
        <v>52247000</v>
      </c>
    </row>
    <row r="15" customFormat="false" ht="17.35" hidden="false" customHeight="false" outlineLevel="0" collapsed="false">
      <c r="A15" s="18" t="s">
        <v>24</v>
      </c>
      <c r="B15" s="18" t="s">
        <v>25</v>
      </c>
      <c r="C15" s="19" t="n">
        <v>9545000</v>
      </c>
      <c r="D15" s="19" t="n">
        <v>9574000</v>
      </c>
    </row>
    <row r="16" customFormat="false" ht="17.35" hidden="false" customHeight="false" outlineLevel="0" collapsed="false">
      <c r="A16" s="18" t="s">
        <v>26</v>
      </c>
      <c r="B16" s="18" t="s">
        <v>27</v>
      </c>
      <c r="C16" s="20" t="n">
        <v>51697000</v>
      </c>
      <c r="D16" s="20" t="n">
        <v>51852000</v>
      </c>
    </row>
    <row r="17" customFormat="false" ht="64.5" hidden="false" customHeight="false" outlineLevel="0" collapsed="false">
      <c r="A17" s="21" t="s">
        <v>28</v>
      </c>
      <c r="B17" s="18" t="s">
        <v>29</v>
      </c>
      <c r="C17" s="20" t="n">
        <v>130000</v>
      </c>
      <c r="D17" s="20" t="n">
        <v>130000</v>
      </c>
    </row>
    <row r="18" customFormat="false" ht="48.75" hidden="false" customHeight="false" outlineLevel="0" collapsed="false">
      <c r="A18" s="18" t="s">
        <v>30</v>
      </c>
      <c r="B18" s="22" t="s">
        <v>31</v>
      </c>
      <c r="C18" s="20" t="n">
        <v>6400</v>
      </c>
      <c r="D18" s="20" t="n">
        <v>5200</v>
      </c>
    </row>
    <row r="19" customFormat="false" ht="111.75" hidden="false" customHeight="true" outlineLevel="0" collapsed="false">
      <c r="A19" s="18" t="s">
        <v>32</v>
      </c>
      <c r="B19" s="22" t="s">
        <v>33</v>
      </c>
      <c r="C19" s="20" t="n">
        <v>80193000</v>
      </c>
      <c r="D19" s="20" t="n">
        <v>83401000</v>
      </c>
    </row>
    <row r="20" customFormat="false" ht="96" hidden="false" customHeight="false" outlineLevel="0" collapsed="false">
      <c r="A20" s="18" t="s">
        <v>34</v>
      </c>
      <c r="B20" s="22" t="s">
        <v>35</v>
      </c>
      <c r="C20" s="20" t="n">
        <v>329000</v>
      </c>
      <c r="D20" s="20" t="n">
        <v>342000</v>
      </c>
    </row>
    <row r="21" customFormat="false" ht="80.25" hidden="false" customHeight="false" outlineLevel="0" collapsed="false">
      <c r="A21" s="18" t="s">
        <v>36</v>
      </c>
      <c r="B21" s="22" t="s">
        <v>37</v>
      </c>
      <c r="C21" s="20" t="n">
        <v>1425000</v>
      </c>
      <c r="D21" s="20" t="n">
        <v>1482000</v>
      </c>
    </row>
    <row r="22" customFormat="false" ht="116.25" hidden="false" customHeight="true" outlineLevel="0" collapsed="false">
      <c r="A22" s="18" t="s">
        <v>38</v>
      </c>
      <c r="B22" s="22" t="s">
        <v>39</v>
      </c>
      <c r="C22" s="20" t="n">
        <v>2377000</v>
      </c>
      <c r="D22" s="20" t="n">
        <v>2377000</v>
      </c>
    </row>
    <row r="23" customFormat="false" ht="33" hidden="true" customHeight="false" outlineLevel="0" collapsed="false">
      <c r="A23" s="18" t="s">
        <v>40</v>
      </c>
      <c r="B23" s="18" t="s">
        <v>41</v>
      </c>
      <c r="C23" s="20" t="n">
        <v>0</v>
      </c>
      <c r="D23" s="20" t="n">
        <v>0</v>
      </c>
    </row>
    <row r="24" customFormat="false" ht="33" hidden="false" customHeight="false" outlineLevel="0" collapsed="false">
      <c r="A24" s="23" t="s">
        <v>42</v>
      </c>
      <c r="B24" s="22" t="s">
        <v>43</v>
      </c>
      <c r="C24" s="20" t="n">
        <v>2745100</v>
      </c>
      <c r="D24" s="20" t="n">
        <v>2621100</v>
      </c>
    </row>
    <row r="25" customFormat="false" ht="127.5" hidden="true" customHeight="false" outlineLevel="0" collapsed="false">
      <c r="A25" s="24" t="s">
        <v>44</v>
      </c>
      <c r="B25" s="22" t="s">
        <v>45</v>
      </c>
      <c r="C25" s="20" t="n">
        <v>0</v>
      </c>
      <c r="D25" s="20" t="n">
        <v>0</v>
      </c>
    </row>
    <row r="26" customFormat="false" ht="48.75" hidden="false" customHeight="false" outlineLevel="0" collapsed="false">
      <c r="A26" s="24" t="s">
        <v>46</v>
      </c>
      <c r="B26" s="22" t="s">
        <v>47</v>
      </c>
      <c r="C26" s="20" t="n">
        <v>17042000</v>
      </c>
      <c r="D26" s="20" t="n">
        <v>17362000</v>
      </c>
    </row>
    <row r="27" customFormat="false" ht="33" hidden="false" customHeight="false" outlineLevel="0" collapsed="false">
      <c r="A27" s="18" t="s">
        <v>48</v>
      </c>
      <c r="B27" s="18" t="s">
        <v>49</v>
      </c>
      <c r="C27" s="20" t="n">
        <v>3707300</v>
      </c>
      <c r="D27" s="20" t="n">
        <v>3722300</v>
      </c>
    </row>
    <row r="28" customFormat="false" ht="20.85" hidden="false" customHeight="true" outlineLevel="0" collapsed="false">
      <c r="A28" s="25" t="s">
        <v>50</v>
      </c>
      <c r="B28" s="25" t="s">
        <v>51</v>
      </c>
      <c r="C28" s="26" t="n">
        <f aca="false">C29</f>
        <v>3059682300</v>
      </c>
      <c r="D28" s="26" t="n">
        <f aca="false">D29</f>
        <v>3021807400</v>
      </c>
    </row>
    <row r="29" customFormat="false" ht="33" hidden="false" customHeight="false" outlineLevel="0" collapsed="false">
      <c r="A29" s="25" t="s">
        <v>52</v>
      </c>
      <c r="B29" s="25" t="s">
        <v>53</v>
      </c>
      <c r="C29" s="26" t="n">
        <f aca="false">SUM(C30:C44)</f>
        <v>3059682300</v>
      </c>
      <c r="D29" s="26" t="n">
        <f aca="false">SUM(D30:D44)</f>
        <v>3021807400</v>
      </c>
    </row>
    <row r="30" customFormat="false" ht="48.75" hidden="false" customHeight="false" outlineLevel="0" collapsed="false">
      <c r="A30" s="25" t="s">
        <v>54</v>
      </c>
      <c r="B30" s="25" t="s">
        <v>55</v>
      </c>
      <c r="C30" s="27" t="n">
        <v>244994100</v>
      </c>
      <c r="D30" s="27" t="n">
        <v>240520200</v>
      </c>
    </row>
    <row r="31" customFormat="false" ht="48.75" hidden="false" customHeight="false" outlineLevel="0" collapsed="false">
      <c r="A31" s="28" t="s">
        <v>56</v>
      </c>
      <c r="B31" s="28" t="s">
        <v>57</v>
      </c>
      <c r="C31" s="27" t="n">
        <f aca="false">7772700</f>
        <v>7772700</v>
      </c>
      <c r="D31" s="27" t="n">
        <f aca="false">48475800</f>
        <v>48475800</v>
      </c>
    </row>
    <row r="32" customFormat="false" ht="80.25" hidden="false" customHeight="false" outlineLevel="0" collapsed="false">
      <c r="A32" s="25" t="s">
        <v>58</v>
      </c>
      <c r="B32" s="22" t="s">
        <v>59</v>
      </c>
      <c r="C32" s="27" t="n">
        <f aca="false">107803900</f>
        <v>107803900</v>
      </c>
      <c r="D32" s="27" t="n">
        <v>0</v>
      </c>
    </row>
    <row r="33" customFormat="false" ht="80.25" hidden="false" customHeight="false" outlineLevel="0" collapsed="false">
      <c r="A33" s="25" t="s">
        <v>60</v>
      </c>
      <c r="B33" s="28" t="s">
        <v>61</v>
      </c>
      <c r="C33" s="27" t="n">
        <v>4848900</v>
      </c>
      <c r="D33" s="27" t="n">
        <f aca="false">4848900</f>
        <v>4848900</v>
      </c>
    </row>
    <row r="34" customFormat="false" ht="31.3" hidden="false" customHeight="false" outlineLevel="0" collapsed="false">
      <c r="A34" s="25" t="s">
        <v>62</v>
      </c>
      <c r="B34" s="22" t="s">
        <v>63</v>
      </c>
      <c r="C34" s="27" t="n">
        <f aca="false">462600</f>
        <v>462600</v>
      </c>
      <c r="D34" s="27" t="n">
        <v>0</v>
      </c>
    </row>
    <row r="35" customFormat="false" ht="31.3" hidden="true" customHeight="false" outlineLevel="0" collapsed="false">
      <c r="A35" s="28" t="s">
        <v>64</v>
      </c>
      <c r="B35" s="25" t="s">
        <v>65</v>
      </c>
      <c r="C35" s="27"/>
      <c r="D35" s="27"/>
    </row>
    <row r="36" customFormat="false" ht="33" hidden="false" customHeight="false" outlineLevel="0" collapsed="false">
      <c r="A36" s="25" t="s">
        <v>66</v>
      </c>
      <c r="B36" s="22" t="s">
        <v>67</v>
      </c>
      <c r="C36" s="27" t="n">
        <f aca="false">1402500+3124100+9741100</f>
        <v>14267700</v>
      </c>
      <c r="D36" s="27" t="n">
        <f aca="false">1402500+3124100+10953200+5000000</f>
        <v>20479800</v>
      </c>
    </row>
    <row r="37" s="29" customFormat="true" ht="48.75" hidden="false" customHeight="false" outlineLevel="0" collapsed="false">
      <c r="A37" s="25" t="s">
        <v>68</v>
      </c>
      <c r="B37" s="22" t="s">
        <v>69</v>
      </c>
      <c r="C37" s="27" t="n">
        <f aca="false">1015500+252000+67118200+960600+187500+19708600+63745600+2656000+143000+31300+2252731600+9284800+3252100+2961000</f>
        <v>2424047800</v>
      </c>
      <c r="D37" s="27" t="n">
        <f aca="false">1015500+252000+67118200+960600+187500+19708600+64709700+2762200+148800+32600+2384591700+9506700+3382200+2974100</f>
        <v>2557350400</v>
      </c>
    </row>
    <row r="38" s="29" customFormat="true" ht="96" hidden="false" customHeight="false" outlineLevel="0" collapsed="false">
      <c r="A38" s="25" t="s">
        <v>70</v>
      </c>
      <c r="B38" s="22" t="s">
        <v>71</v>
      </c>
      <c r="C38" s="27" t="n">
        <f aca="false">13085900</f>
        <v>13085900</v>
      </c>
      <c r="D38" s="27" t="n">
        <f aca="false">13085900</f>
        <v>13085900</v>
      </c>
    </row>
    <row r="39" s="29" customFormat="true" ht="80.25" hidden="false" customHeight="false" outlineLevel="0" collapsed="false">
      <c r="A39" s="25" t="s">
        <v>72</v>
      </c>
      <c r="B39" s="22" t="s">
        <v>73</v>
      </c>
      <c r="C39" s="27" t="n">
        <f aca="false">14113700</f>
        <v>14113700</v>
      </c>
      <c r="D39" s="27" t="n">
        <f aca="false">14113700</f>
        <v>14113700</v>
      </c>
    </row>
    <row r="40" s="29" customFormat="true" ht="80.25" hidden="false" customHeight="false" outlineLevel="0" collapsed="false">
      <c r="A40" s="25" t="s">
        <v>74</v>
      </c>
      <c r="B40" s="22" t="s">
        <v>75</v>
      </c>
      <c r="C40" s="27" t="n">
        <f aca="false">9200</f>
        <v>9200</v>
      </c>
      <c r="D40" s="27" t="n">
        <f aca="false">9200</f>
        <v>9200</v>
      </c>
    </row>
    <row r="41" s="29" customFormat="true" ht="97.3" hidden="false" customHeight="false" outlineLevel="0" collapsed="false">
      <c r="A41" s="25" t="s">
        <v>76</v>
      </c>
      <c r="B41" s="22" t="s">
        <v>77</v>
      </c>
      <c r="C41" s="27" t="n">
        <v>8280800</v>
      </c>
      <c r="D41" s="27" t="n">
        <v>0</v>
      </c>
    </row>
    <row r="42" s="29" customFormat="true" ht="145.3" hidden="false" customHeight="false" outlineLevel="0" collapsed="false">
      <c r="A42" s="25" t="s">
        <v>78</v>
      </c>
      <c r="B42" s="22" t="s">
        <v>79</v>
      </c>
      <c r="C42" s="27" t="n">
        <f aca="false">99353000</f>
        <v>99353000</v>
      </c>
      <c r="D42" s="27" t="n">
        <f aca="false">0</f>
        <v>0</v>
      </c>
    </row>
    <row r="43" customFormat="false" ht="31.3" hidden="false" customHeight="false" outlineLevel="0" collapsed="false">
      <c r="A43" s="25" t="s">
        <v>80</v>
      </c>
      <c r="B43" s="22" t="s">
        <v>81</v>
      </c>
      <c r="C43" s="26" t="n">
        <f aca="false">120642000</f>
        <v>120642000</v>
      </c>
      <c r="D43" s="26" t="n">
        <f aca="false">122923500</f>
        <v>122923500</v>
      </c>
    </row>
    <row r="44" customFormat="false" ht="195" hidden="true" customHeight="true" outlineLevel="0" collapsed="false">
      <c r="A44" s="25" t="s">
        <v>82</v>
      </c>
      <c r="B44" s="25" t="s">
        <v>83</v>
      </c>
      <c r="C44" s="30"/>
      <c r="D44" s="30"/>
    </row>
    <row r="45" customFormat="false" ht="17.35" hidden="false" customHeight="false" outlineLevel="0" collapsed="false">
      <c r="A45" s="31"/>
      <c r="B45" s="32"/>
      <c r="C45" s="33" t="n">
        <f aca="false">C7+C29</f>
        <v>4573902800</v>
      </c>
      <c r="D45" s="33" t="n">
        <f aca="false">D7+D29</f>
        <v>4559043400</v>
      </c>
    </row>
    <row r="46" customFormat="false" ht="17.35" hidden="false" customHeight="false" outlineLevel="0" collapsed="false">
      <c r="A46" s="34"/>
      <c r="B46" s="34"/>
      <c r="C46" s="33"/>
      <c r="D46" s="33"/>
    </row>
    <row r="47" customFormat="false" ht="18.6" hidden="false" customHeight="true" outlineLevel="0" collapsed="false">
      <c r="A47" s="3" t="s">
        <v>84</v>
      </c>
      <c r="B47" s="28"/>
      <c r="C47" s="33"/>
      <c r="D47" s="33"/>
    </row>
    <row r="48" customFormat="false" ht="18" hidden="false" customHeight="true" outlineLevel="0" collapsed="false">
      <c r="A48" s="35" t="s">
        <v>85</v>
      </c>
      <c r="B48" s="35"/>
      <c r="C48" s="36"/>
      <c r="D48" s="36"/>
    </row>
    <row r="49" customFormat="false" ht="18" hidden="false" customHeight="true" outlineLevel="0" collapsed="false">
      <c r="A49" s="35" t="s">
        <v>86</v>
      </c>
      <c r="B49" s="35"/>
      <c r="D49" s="37"/>
    </row>
    <row r="50" customFormat="false" ht="17.35" hidden="false" customHeight="false" outlineLevel="0" collapsed="false">
      <c r="A50" s="1" t="s">
        <v>87</v>
      </c>
      <c r="D50" s="37" t="s">
        <v>88</v>
      </c>
    </row>
  </sheetData>
  <mergeCells count="5">
    <mergeCell ref="C2:D2"/>
    <mergeCell ref="A4:D4"/>
    <mergeCell ref="A46:B46"/>
    <mergeCell ref="A48:B48"/>
    <mergeCell ref="A49:B49"/>
  </mergeCells>
  <printOptions headings="false" gridLines="false" gridLinesSet="true" horizontalCentered="false" verticalCentered="false"/>
  <pageMargins left="0.433333333333333" right="0.315277777777778" top="0.7875" bottom="0.7875" header="0.511805555555555" footer="0.511805555555555"/>
  <pageSetup paperSize="9" scale="7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142</TotalTime>
  <Application>LibreOffice/5.4.4.2$Windows_x86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2024-12-26T07:45:24Z</cp:lastPrinted>
  <dcterms:modified xsi:type="dcterms:W3CDTF">2025-11-13T09:06:09Z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