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на 2027-2028 годы" sheetId="1" state="visible" r:id="rId2"/>
  </sheets>
  <definedNames>
    <definedName function="false" hidden="false" localSheetId="0" name="Excel_BuiltIn_Print_Area" vbProcedure="false">'район на 2027-2028 годы'!$A:$F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<sst xmlns="http://schemas.openxmlformats.org/spreadsheetml/2006/main" count="43" uniqueCount="43">
  <si>
    <t xml:space="preserve">Приложение 4</t>
  </si>
  <si>
    <t xml:space="preserve">к  решению Совета муниципального образования Белореченский район от  декабря 2025 года №  «О бюджете муниципального образования Белореченский район на 2026 год и на плановый период 2027 и 2028 годов»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</si>
  <si>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2027 и 2028 годы </t>
  </si>
  <si>
    <t xml:space="preserve">(рублей)</t>
  </si>
  <si>
    <t xml:space="preserve">Код</t>
  </si>
  <si>
    <t xml:space="preserve">Наименование дохода</t>
  </si>
  <si>
    <t xml:space="preserve">2027 год</t>
  </si>
  <si>
    <t xml:space="preserve">2028 год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</si>
  <si>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</si>
  <si>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</si>
  <si>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</si>
  <si>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</si>
  <si>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</si>
  <si>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</si>
  <si>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</si>
  <si>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</si>
  <si>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</si>
  <si>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</si>
  <si>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</si>
  <si>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</si>
  <si>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</si>
  <si>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</si>
  <si>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</si>
  <si>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</si>
  <si>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</si>
  <si>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</si>
  <si>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</si>
  <si>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</si>
  <si>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</si>
  <si>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</si>
  <si>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</si>
  <si>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</si>
  <si>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</si>
  <si>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</si>
  <si>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</si>
  <si>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</si>
  <si>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</si>
  <si>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</si>
  <si>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</si>
  <si>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</si>
  <si>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</si>
  <si>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 </t>
  </si>
  <si>
    <t xml:space="preserve">Е.А. Греков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</si>
</sst>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5" zoomScalePageLayoutView="100" workbookViewId="0">
      <selection pane="topLeft" activeCell="A22" activeCellId="0" sqref="A22"/>
    </sheetView>
  </sheetViews>
  <sheetFormatPr defaultRowHeight="17.3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58.14"/>
    <col collapsed="false" customWidth="true" hidden="false" outlineLevel="0" max="3" min="3" style="2" width="21.57"/>
    <col collapsed="false" customWidth="true" hidden="false" outlineLevel="0" max="4" min="4" style="2" width="21.52"/>
    <col collapsed="false" customWidth="true" hidden="false" outlineLevel="0" max="5" min="5" style="3" width="0.57"/>
    <col collapsed="false" customWidth="true" hidden="true" outlineLevel="0" max="6" min="6" style="3" width="7.41"/>
    <col collapsed="false" customWidth="true" hidden="false" outlineLevel="0" max="1025" min="7" style="3" width="7.41"/>
  </cols>
  <sheetData>
    <row r="1" customFormat="false" ht="19.35" hidden="false" customHeight="true" outlineLevel="0" collapsed="false">
      <c r="A1" s="4"/>
      <c r="B1" s="4"/>
      <c r="C1" s="4" t="s">
        <v>0</v>
      </c>
      <c r="D1" s="5"/>
    </row>
    <row r="2" s="10" customFormat="true" ht="113.6" hidden="false" customHeight="true" outlineLevel="0" collapsed="false">
      <c r="A2" s="6"/>
      <c r="B2" s="7"/>
      <c r="C2" s="8" t="s">
        <v>1</v>
      </c>
      <c r="D2" s="8"/>
      <c r="E2" s="9"/>
      <c r="F2" s="9"/>
      <c r="G2" s="9"/>
    </row>
    <row r="3" s="10" customFormat="true" ht="22.35" hidden="false" customHeight="true" outlineLevel="0" collapsed="false">
      <c r="A3" s="6"/>
      <c r="B3" s="7"/>
      <c r="C3" s="11"/>
      <c r="D3" s="11"/>
      <c r="E3" s="9"/>
      <c r="F3" s="9"/>
      <c r="G3" s="9"/>
    </row>
    <row r="4" s="10" customFormat="true" ht="42.75" hidden="false" customHeight="true" outlineLevel="0" collapsed="false">
      <c r="A4" s="12" t="s">
        <v>2</v>
      </c>
      <c r="B4" s="12"/>
      <c r="C4" s="12"/>
      <c r="D4" s="12"/>
    </row>
    <row r="5" s="10" customFormat="true" ht="22.35" hidden="false" customHeight="true" outlineLevel="0" collapsed="false">
      <c r="A5" s="13"/>
      <c r="B5" s="13"/>
      <c r="C5" s="14"/>
      <c r="D5" s="14" t="s">
        <v>3</v>
      </c>
    </row>
    <row r="6" customFormat="false" ht="18" hidden="false" customHeight="true" outlineLevel="0" collapsed="false">
      <c r="A6" s="15" t="s">
        <v>4</v>
      </c>
      <c r="B6" s="16" t="s">
        <v>5</v>
      </c>
      <c r="C6" s="17" t="s">
        <v>6</v>
      </c>
      <c r="D6" s="17" t="s">
        <v>7</v>
      </c>
    </row>
    <row r="7" s="20" customFormat="true" ht="19.35" hidden="false" customHeight="true" outlineLevel="0" collapsed="false">
      <c r="A7" s="18" t="s">
        <v>8</v>
      </c>
      <c r="B7" s="18" t="s">
        <v>9</v>
      </c>
      <c r="C7" s="19" t="n">
        <f aca="false">C8</f>
        <v>3059682300</v>
      </c>
      <c r="D7" s="19" t="n">
        <f aca="false">D8</f>
        <v>3021807400</v>
      </c>
    </row>
    <row r="8" s="20" customFormat="true" ht="33.95" hidden="false" customHeight="true" outlineLevel="0" collapsed="false">
      <c r="A8" s="18" t="s">
        <v>10</v>
      </c>
      <c r="B8" s="18" t="s">
        <v>11</v>
      </c>
      <c r="C8" s="19" t="n">
        <f aca="false">SUM(C9:C21)</f>
        <v>3059682300</v>
      </c>
      <c r="D8" s="19" t="n">
        <f aca="false">SUM(D9:D21)</f>
        <v>3021807400</v>
      </c>
    </row>
    <row r="9" s="20" customFormat="true" ht="56.25" hidden="false" customHeight="true" outlineLevel="0" collapsed="false">
      <c r="A9" s="18" t="s">
        <v>12</v>
      </c>
      <c r="B9" s="18" t="s">
        <v>13</v>
      </c>
      <c r="C9" s="19" t="n">
        <v>244994100</v>
      </c>
      <c r="D9" s="19" t="n">
        <v>240520200</v>
      </c>
    </row>
    <row r="10" s="20" customFormat="true" ht="54.75" hidden="false" customHeight="true" outlineLevel="0" collapsed="false">
      <c r="A10" s="20" t="s">
        <v>14</v>
      </c>
      <c r="B10" s="20" t="s">
        <v>15</v>
      </c>
      <c r="C10" s="19" t="n">
        <f aca="false">7772700</f>
        <v>7772700</v>
      </c>
      <c r="D10" s="19" t="n">
        <f aca="false">48475800</f>
        <v>48475800</v>
      </c>
    </row>
    <row r="11" s="20" customFormat="true" ht="88.5" hidden="false" customHeight="true" outlineLevel="0" collapsed="false">
      <c r="A11" s="18" t="s">
        <v>16</v>
      </c>
      <c r="B11" s="21" t="s">
        <v>17</v>
      </c>
      <c r="C11" s="19" t="n">
        <f aca="false">107803900</f>
        <v>107803900</v>
      </c>
      <c r="D11" s="19" t="n">
        <v>0</v>
      </c>
    </row>
    <row r="12" s="20" customFormat="true" ht="57.75" hidden="false" customHeight="true" outlineLevel="0" collapsed="false">
      <c r="A12" s="18" t="s">
        <v>18</v>
      </c>
      <c r="B12" s="20" t="s">
        <v>19</v>
      </c>
      <c r="C12" s="19" t="n">
        <v>4848900</v>
      </c>
      <c r="D12" s="19" t="n">
        <f aca="false">4848900</f>
        <v>4848900</v>
      </c>
    </row>
    <row r="13" s="20" customFormat="true" ht="43.9" hidden="false" customHeight="true" outlineLevel="0" collapsed="false">
      <c r="A13" s="18" t="s">
        <v>20</v>
      </c>
      <c r="B13" s="21" t="s">
        <v>21</v>
      </c>
      <c r="C13" s="19" t="n">
        <f aca="false">462600</f>
        <v>462600</v>
      </c>
      <c r="D13" s="19" t="n">
        <v>0</v>
      </c>
    </row>
    <row r="14" s="20" customFormat="true" ht="58.9" hidden="false" customHeight="true" outlineLevel="0" collapsed="false">
      <c r="A14" s="18" t="s">
        <v>22</v>
      </c>
      <c r="B14" s="21" t="s">
        <v>23</v>
      </c>
      <c r="C14" s="19" t="n">
        <f aca="false">1402500+3124100+9741100</f>
        <v>14267700</v>
      </c>
      <c r="D14" s="19" t="n">
        <f aca="false">1402500+3124100+10953200+5000000</f>
        <v>20479800</v>
      </c>
    </row>
    <row r="15" s="20" customFormat="true" ht="48.75" hidden="false" customHeight="false" outlineLevel="0" collapsed="false">
      <c r="A15" s="18" t="s">
        <v>24</v>
      </c>
      <c r="B15" s="21" t="s">
        <v>25</v>
      </c>
      <c r="C15" s="19" t="n">
        <f aca="false">1015500+252000+67118200+960600+187500+19708600+63745600+2656000+143000+31300+2252731600+9284800+3252100+2961000</f>
        <v>2424047800</v>
      </c>
      <c r="D15" s="19" t="n">
        <f aca="false">1015500+252000+67118200+960600+187500+19708600+64709700+2762200+148800+32600+2384591700+9506700+3382200+2974100</f>
        <v>2557350400</v>
      </c>
    </row>
    <row r="16" customFormat="false" ht="96" hidden="false" customHeight="true" outlineLevel="0" collapsed="false">
      <c r="A16" s="18" t="s">
        <v>26</v>
      </c>
      <c r="B16" s="21" t="s">
        <v>27</v>
      </c>
      <c r="C16" s="19" t="n">
        <f aca="false">13085900</f>
        <v>13085900</v>
      </c>
      <c r="D16" s="19" t="n">
        <f aca="false">13085900</f>
        <v>13085900</v>
      </c>
    </row>
    <row r="17" customFormat="false" ht="80.25" hidden="false" customHeight="false" outlineLevel="0" collapsed="false">
      <c r="A17" s="18" t="s">
        <v>28</v>
      </c>
      <c r="B17" s="21" t="s">
        <v>29</v>
      </c>
      <c r="C17" s="19" t="n">
        <f aca="false">14113700</f>
        <v>14113700</v>
      </c>
      <c r="D17" s="19" t="n">
        <f aca="false">14113700</f>
        <v>14113700</v>
      </c>
    </row>
    <row r="18" customFormat="false" ht="80.25" hidden="false" customHeight="false" outlineLevel="0" collapsed="false">
      <c r="A18" s="18" t="s">
        <v>30</v>
      </c>
      <c r="B18" s="21" t="s">
        <v>31</v>
      </c>
      <c r="C18" s="19" t="n">
        <f aca="false">9200</f>
        <v>9200</v>
      </c>
      <c r="D18" s="19" t="n">
        <f aca="false">9200</f>
        <v>9200</v>
      </c>
    </row>
    <row r="19" customFormat="false" ht="96" hidden="false" customHeight="false" outlineLevel="0" collapsed="false">
      <c r="A19" s="18" t="s">
        <v>32</v>
      </c>
      <c r="B19" s="21" t="s">
        <v>33</v>
      </c>
      <c r="C19" s="19" t="n">
        <v>8280800</v>
      </c>
      <c r="D19" s="19" t="n">
        <v>0</v>
      </c>
    </row>
    <row r="20" customFormat="false" ht="143.25" hidden="false" customHeight="false" outlineLevel="0" collapsed="false">
      <c r="A20" s="18" t="s">
        <v>34</v>
      </c>
      <c r="B20" s="21" t="s">
        <v>35</v>
      </c>
      <c r="C20" s="19" t="n">
        <f aca="false">99353000</f>
        <v>99353000</v>
      </c>
      <c r="D20" s="19" t="n">
        <f aca="false">0</f>
        <v>0</v>
      </c>
    </row>
    <row r="21" customFormat="false" ht="48.75" hidden="false" customHeight="false" outlineLevel="0" collapsed="false">
      <c r="A21" s="18" t="s">
        <v>36</v>
      </c>
      <c r="B21" s="21" t="s">
        <v>37</v>
      </c>
      <c r="C21" s="22" t="n">
        <f aca="false">120642000</f>
        <v>120642000</v>
      </c>
      <c r="D21" s="22" t="n">
        <f aca="false">122923500</f>
        <v>122923500</v>
      </c>
    </row>
    <row r="22" customFormat="false" ht="17.35" hidden="false" customHeight="false" outlineLevel="0" collapsed="false">
      <c r="A22" s="18"/>
      <c r="B22" s="21"/>
      <c r="C22" s="22"/>
      <c r="D22" s="22"/>
    </row>
    <row r="23" customFormat="false" ht="17.35" hidden="false" customHeight="false" outlineLevel="0" collapsed="false">
      <c r="A23" s="18"/>
      <c r="B23" s="21"/>
      <c r="C23" s="22"/>
      <c r="D23" s="22"/>
    </row>
    <row r="24" customFormat="false" ht="17.35" hidden="false" customHeight="false" outlineLevel="0" collapsed="false">
      <c r="A24" s="18"/>
      <c r="B24" s="21"/>
      <c r="C24" s="22"/>
      <c r="D24" s="22"/>
    </row>
    <row r="25" customFormat="false" ht="22.35" hidden="false" customHeight="true" outlineLevel="0" collapsed="false">
      <c r="A25" s="3" t="s">
        <v>38</v>
      </c>
      <c r="B25" s="9"/>
      <c r="C25" s="23"/>
      <c r="D25" s="24"/>
    </row>
    <row r="26" customFormat="false" ht="15.95" hidden="false" customHeight="true" outlineLevel="0" collapsed="false">
      <c r="A26" s="25" t="s">
        <v>39</v>
      </c>
      <c r="B26" s="25"/>
      <c r="C26" s="26"/>
      <c r="D26" s="26"/>
    </row>
    <row r="27" customFormat="false" ht="19.35" hidden="false" customHeight="true" outlineLevel="0" collapsed="false">
      <c r="A27" s="25" t="s">
        <v>40</v>
      </c>
      <c r="B27" s="25"/>
      <c r="D27" s="27"/>
    </row>
    <row r="28" customFormat="false" ht="17.35" hidden="false" customHeight="false" outlineLevel="0" collapsed="false">
      <c r="A28" s="1" t="s">
        <v>41</v>
      </c>
      <c r="D28" s="27" t="s">
        <v>42</v>
      </c>
    </row>
    <row r="65535" customFormat="false" ht="12.7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C2:D2"/>
    <mergeCell ref="A4:D4"/>
    <mergeCell ref="A26:B26"/>
    <mergeCell ref="A27:B27"/>
  </mergeCells>
  <printOptions headings="false" gridLines="false" gridLinesSet="true" horizontalCentered="false" verticalCentered="false"/>
  <pageMargins left="0.7875" right="0.408333333333333" top="1.06319444444444" bottom="0.7875" header="0.511805555555555" footer="0.511805555555555"/>
  <pageSetup paperSize="9" scale="68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2024-11-14T10:32:41Z</cp:lastPrinted>
  <dcterms:modified xsi:type="dcterms:W3CDTF">2025-11-13T08:48:15Z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