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2 сессия 25.12.2025\Решение № 241 корректировка бюджета 2026 г\"/>
    </mc:Choice>
  </mc:AlternateContent>
  <xr:revisionPtr revIDLastSave="0" documentId="13_ncr:1_{35A0A699-ADC3-4F3B-BA40-846E5D3C66B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 год" sheetId="1" r:id="rId1"/>
  </sheets>
  <definedNames>
    <definedName name="Excel_BuiltIn_Print_Area" localSheetId="0">'район на 2026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4" i="1" l="1"/>
  <c r="C23" i="1"/>
  <c r="C8" i="1" s="1"/>
  <c r="C7" i="1" s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<sst xmlns="http://schemas.openxmlformats.org/spreadsheetml/2006/main" count="48" uniqueCount="48">
  <si>
    <t>Приложение 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</si>
  <si>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2026 год </t>
  </si>
  <si>
    <t>(рублей)</t>
  </si>
  <si>
    <t>Код</t>
  </si>
  <si>
    <t>Наименование дохода</t>
  </si>
  <si>
    <t>2026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</si>
  <si>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</si>
  <si>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</si>
  <si>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</si>
  <si>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</si>
  <si>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</si>
  <si>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</si>
  <si>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</si>
  <si>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</si>
  <si>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</si>
  <si>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</si>
  <si>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</si>
  <si>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</si>
  <si>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</si>
  <si>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</si>
  <si>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</si>
  <si>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</si>
  <si>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</si>
  <si>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</si>
  <si>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</si>
  <si>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</si>
  <si>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</si>
  <si>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</si>
  <si>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</si>
  <si>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</si>
  <si>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</si>
  <si>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</si>
  <si>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</si>
  <si>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</si>
  <si>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</si>
  <si>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</si>
  <si>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</si>
  <si>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</si>
  <si>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</si>
  <si>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</si>
  <si>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</si>
  <si>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</si>
  <si>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</si>
  <si>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</si>
  <si>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</si>
  <si>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</si>
  <si>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</si>
  <si>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25 декабря 2025 г. №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</si>
</sst>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5"/>
  <sheetViews>
    <sheetView tabSelected="1" view="pageBreakPreview" zoomScale="85" zoomScaleNormal="75" zoomScalePageLayoutView="85" workbookViewId="0">
      <selection activeCell="C2" sqref="C2:D2"/>
    </sheetView>
  </sheetViews>
  <sheetFormatPr defaultRowHeight="18.75" x14ac:dyDescent="0.3"/>
  <cols>
    <col min="1" max="1" width="30.7109375" style="4" customWidth="1"/>
    <col min="2" max="2" width="75.42578125" style="4" customWidth="1"/>
    <col min="3" max="3" width="28.5703125" style="5" customWidth="1"/>
    <col min="4" max="1025" width="6.28515625" style="6" customWidth="1"/>
  </cols>
  <sheetData>
    <row r="1" spans="1:5" ht="19.350000000000001" customHeight="1" x14ac:dyDescent="0.3">
      <c r="A1" s="7"/>
      <c r="B1" s="7"/>
      <c r="C1" s="7" t="s">
        <v>0</v>
      </c>
    </row>
    <row r="2" spans="1:5" s="11" customFormat="1" ht="141.19999999999999" customHeight="1" x14ac:dyDescent="0.3">
      <c r="A2" s="8"/>
      <c r="B2" s="9"/>
      <c r="C2" s="3" t="s">
        <v>47</v>
      </c>
      <c r="D2" s="3"/>
      <c r="E2" s="10"/>
    </row>
    <row r="3" spans="1:5" s="11" customFormat="1" ht="19.350000000000001" customHeight="1" x14ac:dyDescent="0.3">
      <c r="A3" s="4"/>
      <c r="B3" s="12"/>
      <c r="C3" s="13"/>
    </row>
    <row r="4" spans="1:5" s="11" customFormat="1" ht="33.6" customHeight="1" x14ac:dyDescent="0.3">
      <c r="A4" s="2" t="s">
        <v>1</v>
      </c>
      <c r="B4" s="2"/>
      <c r="C4" s="2"/>
    </row>
    <row r="5" spans="1:5" s="11" customFormat="1" x14ac:dyDescent="0.3">
      <c r="A5" s="14"/>
      <c r="B5" s="14"/>
      <c r="C5" s="15" t="s">
        <v>2</v>
      </c>
    </row>
    <row r="6" spans="1:5" x14ac:dyDescent="0.3">
      <c r="A6" s="16" t="s">
        <v>3</v>
      </c>
      <c r="B6" s="17" t="s">
        <v>4</v>
      </c>
      <c r="C6" s="18" t="s">
        <v>5</v>
      </c>
    </row>
    <row r="7" spans="1:5" s="21" customFormat="1" x14ac:dyDescent="0.2">
      <c r="A7" s="19" t="s">
        <v>6</v>
      </c>
      <c r="B7" s="19" t="s">
        <v>7</v>
      </c>
      <c r="C7" s="20">
        <f>C8</f>
        <v>3130767400</v>
      </c>
    </row>
    <row r="8" spans="1:5" s="21" customFormat="1" ht="37.5" x14ac:dyDescent="0.2">
      <c r="A8" s="19" t="s">
        <v>8</v>
      </c>
      <c r="B8" s="19" t="s">
        <v>9</v>
      </c>
      <c r="C8" s="20">
        <f>SUM(C9:C24)</f>
        <v>3130767400</v>
      </c>
    </row>
    <row r="9" spans="1:5" s="21" customFormat="1" ht="56.25" x14ac:dyDescent="0.2">
      <c r="A9" s="19" t="s">
        <v>10</v>
      </c>
      <c r="B9" s="19" t="s">
        <v>11</v>
      </c>
      <c r="C9" s="22">
        <v>242020300</v>
      </c>
    </row>
    <row r="10" spans="1:5" s="21" customFormat="1" ht="58.35" hidden="1" customHeight="1" x14ac:dyDescent="0.2">
      <c r="A10" s="19" t="s">
        <v>12</v>
      </c>
      <c r="B10" s="19" t="s">
        <v>13</v>
      </c>
      <c r="C10" s="22"/>
    </row>
    <row r="11" spans="1:5" s="21" customFormat="1" hidden="1" x14ac:dyDescent="0.2">
      <c r="A11" s="19" t="s">
        <v>14</v>
      </c>
      <c r="B11" s="19" t="s">
        <v>15</v>
      </c>
      <c r="C11" s="22"/>
    </row>
    <row r="12" spans="1:5" s="21" customFormat="1" ht="56.25" x14ac:dyDescent="0.2">
      <c r="A12" s="21" t="s">
        <v>16</v>
      </c>
      <c r="B12" s="21" t="s">
        <v>17</v>
      </c>
      <c r="C12" s="23">
        <f>18940800+14443200</f>
        <v>33384000</v>
      </c>
    </row>
    <row r="13" spans="1:5" s="21" customFormat="1" ht="56.25" x14ac:dyDescent="0.2">
      <c r="A13" s="21" t="s">
        <v>18</v>
      </c>
      <c r="B13" s="21" t="s">
        <v>19</v>
      </c>
      <c r="C13" s="23">
        <f>3100000-157800</f>
        <v>2942200</v>
      </c>
    </row>
    <row r="14" spans="1:5" s="21" customFormat="1" ht="93.75" x14ac:dyDescent="0.2">
      <c r="A14" s="19" t="s">
        <v>20</v>
      </c>
      <c r="B14" s="24" t="s">
        <v>21</v>
      </c>
      <c r="C14" s="23">
        <f>124579800+5902600</f>
        <v>130482400</v>
      </c>
    </row>
    <row r="15" spans="1:5" s="21" customFormat="1" ht="37.5" x14ac:dyDescent="0.2">
      <c r="A15" s="19" t="s">
        <v>22</v>
      </c>
      <c r="B15" s="21" t="s">
        <v>23</v>
      </c>
      <c r="C15" s="23">
        <f>4758900+234200</f>
        <v>4993100</v>
      </c>
    </row>
    <row r="16" spans="1:5" s="21" customFormat="1" ht="37.5" x14ac:dyDescent="0.2">
      <c r="A16" s="19" t="s">
        <v>24</v>
      </c>
      <c r="B16" s="24" t="s">
        <v>25</v>
      </c>
      <c r="C16" s="23">
        <f>439800-900</f>
        <v>438900</v>
      </c>
    </row>
    <row r="17" spans="1:254" s="21" customFormat="1" x14ac:dyDescent="0.2">
      <c r="A17" s="19" t="s">
        <v>26</v>
      </c>
      <c r="B17" s="24" t="s">
        <v>27</v>
      </c>
      <c r="C17" s="23">
        <f>1402500+3124100+38326700+9366500+5000000+185923000+1834200+290800</f>
        <v>245267800</v>
      </c>
    </row>
    <row r="18" spans="1:254" s="21" customFormat="1" ht="56.25" x14ac:dyDescent="0.2">
      <c r="A18" s="19" t="s">
        <v>28</v>
      </c>
      <c r="B18" s="24" t="s">
        <v>29</v>
      </c>
      <c r="C18" s="23">
        <f>982600+252000+70646600+960600+187500+66428600+2553900+137500+30100+2067333600+8855300+3127100+2966900+19643000-32998900-13866500</f>
        <v>2197239900</v>
      </c>
    </row>
    <row r="19" spans="1:254" customFormat="1" ht="93.75" x14ac:dyDescent="0.3">
      <c r="A19" s="19" t="s">
        <v>30</v>
      </c>
      <c r="B19" s="24" t="s">
        <v>31</v>
      </c>
      <c r="C19" s="23">
        <f>13085900</f>
        <v>13085900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customFormat="1" ht="75" x14ac:dyDescent="0.3">
      <c r="A20" s="19" t="s">
        <v>32</v>
      </c>
      <c r="B20" s="24" t="s">
        <v>33</v>
      </c>
      <c r="C20" s="23">
        <f>10585300+26141500</f>
        <v>36726800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ht="75" x14ac:dyDescent="0.3">
      <c r="A21" s="19" t="s">
        <v>34</v>
      </c>
      <c r="B21" s="24" t="s">
        <v>35</v>
      </c>
      <c r="C21" s="25">
        <f>83300+1700</f>
        <v>85000</v>
      </c>
    </row>
    <row r="22" spans="1:254" ht="93.75" x14ac:dyDescent="0.3">
      <c r="A22" s="19" t="s">
        <v>36</v>
      </c>
      <c r="B22" s="24" t="s">
        <v>37</v>
      </c>
      <c r="C22" s="25">
        <f>8133600-349600</f>
        <v>7784000</v>
      </c>
    </row>
    <row r="23" spans="1:254" ht="150" x14ac:dyDescent="0.3">
      <c r="A23" s="19" t="s">
        <v>38</v>
      </c>
      <c r="B23" s="24" t="s">
        <v>39</v>
      </c>
      <c r="C23" s="25">
        <f>99353000+690600</f>
        <v>100043600</v>
      </c>
    </row>
    <row r="24" spans="1:254" ht="37.5" x14ac:dyDescent="0.3">
      <c r="A24" s="19" t="s">
        <v>40</v>
      </c>
      <c r="B24" s="24" t="s">
        <v>41</v>
      </c>
      <c r="C24" s="25">
        <f>116273500</f>
        <v>116273500</v>
      </c>
    </row>
    <row r="25" spans="1:254" x14ac:dyDescent="0.3">
      <c r="A25" s="19"/>
      <c r="B25" s="24"/>
      <c r="C25" s="25"/>
    </row>
    <row r="26" spans="1:254" x14ac:dyDescent="0.3">
      <c r="A26" s="6" t="s">
        <v>42</v>
      </c>
      <c r="B26" s="24"/>
      <c r="C26" s="25"/>
    </row>
    <row r="27" spans="1:254" ht="17.649999999999999" customHeight="1" x14ac:dyDescent="0.3">
      <c r="A27" s="1" t="s">
        <v>43</v>
      </c>
      <c r="B27" s="1"/>
      <c r="C27" s="26"/>
    </row>
    <row r="28" spans="1:254" ht="17.649999999999999" customHeight="1" x14ac:dyDescent="0.3">
      <c r="A28" s="1" t="s">
        <v>44</v>
      </c>
      <c r="B28" s="1"/>
    </row>
    <row r="29" spans="1:254" x14ac:dyDescent="0.3">
      <c r="A29" s="4" t="s">
        <v>45</v>
      </c>
      <c r="C29" s="5" t="s">
        <v>46</v>
      </c>
    </row>
    <row r="65524" ht="12.75" customHeight="1" x14ac:dyDescent="0.3"/>
    <row r="65525" ht="12.75" customHeight="1" x14ac:dyDescent="0.3"/>
  </sheetData>
  <mergeCells count="4">
    <mergeCell ref="C2:D2"/>
    <mergeCell ref="A4:C4"/>
    <mergeCell ref="A27:B27"/>
    <mergeCell ref="A28:B28"/>
  </mergeCells>
  <pageMargins left="0.78749999999999998" right="0.37291666666666701" top="1.0631944444444399" bottom="0.78749999999999998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 год</vt:lpstr>
      <vt:lpstr>'район на 2026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127</cp:revision>
  <cp:lastPrinted>2024-10-17T07:56:48Z</cp:lastPrinted>
  <dcterms:modified xsi:type="dcterms:W3CDTF">2025-12-29T07:22:09Z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